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filterPrivacy="1"/>
  <xr:revisionPtr revIDLastSave="0" documentId="8_{9E860C6A-7456-874F-AC36-A103802846E2}" xr6:coauthVersionLast="47" xr6:coauthVersionMax="47" xr10:uidLastSave="{00000000-0000-0000-0000-000000000000}"/>
  <bookViews>
    <workbookView xWindow="4400" yWindow="500" windowWidth="24400" windowHeight="15840" xr2:uid="{00000000-000D-0000-FFFF-FFFF00000000}"/>
  </bookViews>
  <sheets>
    <sheet name="Sample"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7" i="8" l="1"/>
  <c r="K16" i="8"/>
  <c r="K15" i="8"/>
  <c r="K14" i="8"/>
  <c r="K13" i="8"/>
  <c r="K12" i="8"/>
  <c r="K11" i="8"/>
  <c r="K10" i="8"/>
  <c r="K9" i="8"/>
  <c r="K8" i="8"/>
  <c r="K7" i="8"/>
  <c r="S6" i="8"/>
  <c r="O6" i="8"/>
  <c r="K6" i="8"/>
  <c r="P6" i="8" l="1"/>
  <c r="R6" i="8" s="1"/>
  <c r="T6" i="8" s="1"/>
  <c r="Z6" i="8"/>
  <c r="V6" i="8" l="1"/>
  <c r="U6" i="8"/>
  <c r="X6" i="8" l="1"/>
  <c r="W6" i="8"/>
</calcChain>
</file>

<file path=xl/sharedStrings.xml><?xml version="1.0" encoding="utf-8"?>
<sst xmlns="http://schemas.openxmlformats.org/spreadsheetml/2006/main" count="80" uniqueCount="64">
  <si>
    <t>Name of Supplier</t>
  </si>
  <si>
    <t>Pre-consumer</t>
  </si>
  <si>
    <t>Post-consumer</t>
  </si>
  <si>
    <t>Remarks:</t>
  </si>
  <si>
    <t>1. When different raw materials involved in the production process have different attrition rate, statistics should be performed separately;</t>
  </si>
  <si>
    <t>2. For textile materials with a high moisture regain, they should be weighed at a fixed moisture regain;</t>
  </si>
  <si>
    <t>3. The weighing instrument should be calibrated regularly;</t>
  </si>
  <si>
    <t>4. Recycled composition = (input weight of recycled raw material A * (attrition rate of recycled raw material A) + input weight of recycled raw material B * (attrition rate of recycled raw material B) + input weight of recycled raw material C * (recycled attrition rate of raw material C) + ...) / final product output amount* 100%;</t>
  </si>
  <si>
    <t>Final product TC number</t>
  </si>
  <si>
    <t>Comments</t>
  </si>
  <si>
    <t>Product Order No. / batch no. / lot no.</t>
  </si>
  <si>
    <t>Input Information</t>
  </si>
  <si>
    <t>Certification Type of Input Material</t>
  </si>
  <si>
    <t>TC No. of Recycled Input Material</t>
  </si>
  <si>
    <t>Name and Specification of Input Material</t>
  </si>
  <si>
    <t>Purchased Amount (kg)</t>
  </si>
  <si>
    <t>Stock Amount (kg)</t>
  </si>
  <si>
    <t>Input Amount (kg)</t>
  </si>
  <si>
    <t>Remaining Stock Amount (kg)</t>
  </si>
  <si>
    <t>Name of  of Final Product</t>
  </si>
  <si>
    <t>Final Product Output Amount (kg)</t>
  </si>
  <si>
    <t>Final product Stock Amount (kg)</t>
  </si>
  <si>
    <t>Final Product Sold Amount (related to this TC) (kg)</t>
  </si>
  <si>
    <t>Non Recycled content (%)</t>
  </si>
  <si>
    <t>Final Product Recycled content (%)</t>
  </si>
  <si>
    <t>Production Rate</t>
  </si>
  <si>
    <t xml:space="preserve"> Final Product Information</t>
  </si>
  <si>
    <t>Input Material Recycled Content (%)</t>
  </si>
  <si>
    <r>
      <rPr>
        <b/>
        <u/>
        <sz val="16"/>
        <rFont val="Calibri"/>
        <family val="2"/>
        <scheme val="minor"/>
      </rPr>
      <t>Warning:</t>
    </r>
    <r>
      <rPr>
        <sz val="11"/>
        <rFont val="Calibri"/>
        <family val="2"/>
        <scheme val="minor"/>
      </rPr>
      <t xml:space="preserve"> If there is more than one input and if input material loss percentage during the production is different than eachother then use your own final product material recycled composition and Inform Intertek Certification office</t>
    </r>
  </si>
  <si>
    <t>5. Column M: Please specify in comments if the Final Product Output is an actual or estimated weight</t>
  </si>
  <si>
    <t>6. It is recommended that the product composition be determined according to the third-party composition test report data;</t>
  </si>
  <si>
    <t>7. When a product is measured using units such as meters, yards, pieces, etc., please provide the directly measured data and units in the form, and convert the data into weights to facilitate data verification when applying for TC.</t>
  </si>
  <si>
    <t>Revision date:</t>
  </si>
  <si>
    <t>Sales Invoice Number of Final Product</t>
  </si>
  <si>
    <t>Chemical/Auxiliaries</t>
  </si>
  <si>
    <t>Final product composition excluding Accessories/Chemicals/Auxiliaries (%)</t>
  </si>
  <si>
    <t>Final product Stock Amount excluding accessories/Chemicals/Auxiliaries (kg)</t>
  </si>
  <si>
    <t>Final Product Sales Amount excluding accessories/Chemicals/Auxiliaries (kg)</t>
  </si>
  <si>
    <t>Final Product Output Amount excluding Accessories/Chemicals/Auxiliaries (kg)</t>
  </si>
  <si>
    <t xml:space="preserve">8. only Chemicals/Auxiliaries that add weight to the process must be specified here (e.g. starch or dye added to a certified fabric, fiber, or material). </t>
  </si>
  <si>
    <t>9. the addition of materials such as PET flakes which are used as a carrier to add dye to a product does need to be considered when calculating the percent certified content and therefore shall not be entered as "chemicals/auxiliaries" but shall be included in the material composition of the product (E.g. A product which contains 95% rPET and 5% virgin PET which is added as a carrier in a dope dye process would be considered to be 95% RCS or GRS certified (as applicable)).</t>
  </si>
  <si>
    <t>Ceritified Weight for Sold Amount (kg)</t>
  </si>
  <si>
    <t>GRS</t>
  </si>
  <si>
    <t>GRS</t>
    <phoneticPr fontId="10" type="noConversion"/>
  </si>
  <si>
    <t>CUC-02398981</t>
    <phoneticPr fontId="10" type="noConversion"/>
  </si>
  <si>
    <t>Vikohasan Joint Stock Companay</t>
    <phoneticPr fontId="10" type="noConversion"/>
  </si>
  <si>
    <t>100% Recycled post-consumer Polyester (RM0189)</t>
    <phoneticPr fontId="10" type="noConversion"/>
  </si>
  <si>
    <t>Recycled post-consumer Polyester (RM0189)</t>
    <phoneticPr fontId="10" type="noConversion"/>
  </si>
  <si>
    <t xml:space="preserve">Accessories </t>
    <phoneticPr fontId="10" type="noConversion"/>
  </si>
  <si>
    <t>NA</t>
    <phoneticPr fontId="10" type="noConversion"/>
  </si>
  <si>
    <t>Non-certified fabric</t>
    <phoneticPr fontId="10" type="noConversion"/>
  </si>
  <si>
    <t>CIEL DAZUR</t>
    <phoneticPr fontId="10" type="noConversion"/>
  </si>
  <si>
    <t>100% polyester</t>
    <phoneticPr fontId="10" type="noConversion"/>
  </si>
  <si>
    <t>DANU CHINA</t>
    <phoneticPr fontId="10" type="noConversion"/>
  </si>
  <si>
    <t>Embroidery Thread</t>
    <phoneticPr fontId="10" type="noConversion"/>
  </si>
  <si>
    <t>JIN XING</t>
    <phoneticPr fontId="10" type="noConversion"/>
  </si>
  <si>
    <t>HOANG NGUYEN PHAT</t>
    <phoneticPr fontId="10" type="noConversion"/>
  </si>
  <si>
    <t>Suzhou City Fuyi Textile Co., Ltd</t>
    <phoneticPr fontId="10" type="noConversion"/>
  </si>
  <si>
    <t>00107275</t>
    <phoneticPr fontId="10" type="noConversion"/>
  </si>
  <si>
    <t>Hangtag &amp; Carton</t>
    <phoneticPr fontId="10" type="noConversion"/>
  </si>
  <si>
    <t>ETC</t>
    <phoneticPr fontId="10" type="noConversion"/>
  </si>
  <si>
    <t>AR270</t>
    <phoneticPr fontId="10" type="noConversion"/>
  </si>
  <si>
    <t xml:space="preserve">MC SIMBA H23 / Soft Toys PD0056 (80% Recycled POST-consumer Polyester (RM0313)  + 20% Polyester (RM0186)
(Spandex) (RM0160)
</t>
  </si>
  <si>
    <t>DVUS-230080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</si>
</sst>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1"/>
      <color theme="1"/>
      <name val="Calibri"/>
      <family val="2"/>
      <scheme val="minor"/>
    </font>
    <font>
      <sz val="11"/>
      <color rgb="FFFF0000"/>
      <name val="Calibri"/>
      <family val="2"/>
      <scheme val="minor"/>
    </font>
    <font>
      <sz val="11"/>
      <color theme="1"/>
      <name val="Calibri"/>
      <family val="2"/>
      <scheme val="minor"/>
    </font>
    <font>
      <sz val="11"/>
      <name val="Calibri"/>
      <family val="2"/>
      <scheme val="minor"/>
    </font>
    <font>
      <sz val="10"/>
      <name val="Calibri"/>
      <family val="2"/>
    </font>
    <font>
      <b/>
      <sz val="11"/>
      <name val="Calibri"/>
      <family val="2"/>
      <scheme val="minor"/>
    </font>
    <font>
      <sz val="8"/>
      <name val="Calibri"/>
      <family val="2"/>
    </font>
    <font>
      <b/>
      <u/>
      <sz val="16"/>
      <name val="Calibri"/>
      <family val="2"/>
      <scheme val="minor"/>
    </font>
    <font>
      <sz val="11"/>
      <color rgb="FFFF0000"/>
      <name val="Calibri"/>
      <family val="2"/>
    </font>
    <font>
      <b/>
      <sz val="11"/>
      <color rgb="FFFF0000"/>
      <name val="Calibri"/>
      <family val="2"/>
      <scheme val="minor"/>
    </font>
    <font>
      <sz val="8"/>
      <name val="Calibri"/>
      <family val="3"/>
      <charset val="129"/>
      <scheme val="minor"/>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9" fontId="2" fillId="0" borderId="0" applyFont="0" applyFill="0" applyBorder="0" applyAlignment="0" applyProtection="0"/>
  </cellStyleXfs>
  <cellXfs count="54">
    <xf numFmtId="0" fontId="0" fillId="0" borderId="0" xfId="0"/>
    <xf numFmtId="0" fontId="3" fillId="0" borderId="0" xfId="0" applyFont="1"/>
    <xf numFmtId="0" fontId="5" fillId="0" borderId="1" xfId="0" applyFont="1" applyBorder="1"/>
    <xf numFmtId="0" fontId="3" fillId="3" borderId="0" xfId="0" applyFont="1" applyFill="1"/>
    <xf numFmtId="0" fontId="3" fillId="0" borderId="0" xfId="0" applyFont="1" applyAlignment="1">
      <alignment horizontal="center" vertical="center" wrapText="1"/>
    </xf>
    <xf numFmtId="0" fontId="3" fillId="0" borderId="0" xfId="0" applyFont="1" applyAlignment="1">
      <alignment horizontal="left" vertical="center"/>
    </xf>
    <xf numFmtId="10" fontId="3" fillId="0" borderId="0" xfId="0" applyNumberFormat="1" applyFont="1" applyAlignment="1">
      <alignment horizontal="center" vertical="center" wrapText="1"/>
    </xf>
    <xf numFmtId="0" fontId="3" fillId="2" borderId="2" xfId="0" applyFont="1" applyFill="1" applyBorder="1" applyAlignment="1">
      <alignment horizontal="center" vertical="center" wrapText="1"/>
    </xf>
    <xf numFmtId="0" fontId="9" fillId="0" borderId="0" xfId="0" applyFont="1"/>
    <xf numFmtId="49"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9" fontId="3" fillId="0" borderId="1" xfId="0" applyNumberFormat="1" applyFont="1" applyBorder="1" applyAlignment="1" applyProtection="1">
      <alignment horizontal="center" vertical="center" wrapText="1"/>
      <protection locked="0"/>
    </xf>
    <xf numFmtId="3" fontId="3" fillId="0" borderId="1" xfId="0" applyNumberFormat="1" applyFont="1" applyBorder="1" applyAlignment="1" applyProtection="1">
      <alignment horizontal="center" vertical="center" wrapText="1"/>
      <protection locked="0"/>
    </xf>
    <xf numFmtId="0" fontId="3" fillId="0" borderId="1" xfId="0" quotePrefix="1" applyFont="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0" fontId="3" fillId="0" borderId="3"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4" borderId="5"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8" xfId="0" applyFont="1" applyFill="1" applyBorder="1" applyAlignment="1">
      <alignment horizontal="center" vertical="center" wrapText="1"/>
    </xf>
    <xf numFmtId="2" fontId="8"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0" fontId="3" fillId="0" borderId="1" xfId="0" applyNumberFormat="1"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10" xfId="0" applyFont="1" applyFill="1" applyBorder="1" applyAlignment="1">
      <alignment horizontal="center" vertical="center" wrapText="1"/>
    </xf>
    <xf numFmtId="9" fontId="8" fillId="0" borderId="1" xfId="1"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49" fontId="3" fillId="0" borderId="1" xfId="0" applyNumberFormat="1" applyFont="1" applyBorder="1" applyAlignment="1" applyProtection="1">
      <alignment horizontal="center" vertical="center" wrapText="1"/>
      <protection locked="0"/>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1"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164" fontId="3" fillId="2" borderId="1" xfId="0"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D96E8-2458-514B-A589-7DD23ED8380C}">
  <dimension ref="A1:AF36"/>
  <sheetViews>
    <sheetView tabSelected="1" workbookViewId="0">
      <selection activeCell="D6" sqref="D6"/>
    </sheetView>
  </sheetViews>
  <sheetFormatPr baseColWidth="10" defaultColWidth="9.1640625" defaultRowHeight="15" x14ac:dyDescent="0.2"/>
  <cols>
    <col min="1" max="1" width="12.83203125" style="1" customWidth="1"/>
    <col min="2" max="2" width="22.5" style="1" customWidth="1"/>
    <col min="3" max="5" width="18.5" style="1" customWidth="1"/>
    <col min="6" max="7" width="15.6640625" style="1" bestFit="1" customWidth="1"/>
    <col min="8" max="12" width="18.5" style="1" customWidth="1"/>
    <col min="13" max="13" width="23.83203125" style="1" customWidth="1"/>
    <col min="14" max="14" width="18.5" style="1" customWidth="1"/>
    <col min="15" max="15" width="23.5" style="1" customWidth="1"/>
    <col min="16" max="16" width="22.83203125" style="1" customWidth="1"/>
    <col min="17" max="17" width="18.5" style="1" customWidth="1"/>
    <col min="18" max="18" width="23.1640625" style="1" customWidth="1"/>
    <col min="19" max="19" width="18.5" style="1" customWidth="1"/>
    <col min="20" max="20" width="22.5" style="1" customWidth="1"/>
    <col min="21" max="23" width="15.6640625" style="1" bestFit="1" customWidth="1"/>
    <col min="24" max="26" width="18.5" style="1" customWidth="1"/>
    <col min="27" max="16384" width="9.1640625" style="1"/>
  </cols>
  <sheetData>
    <row r="1" spans="1:26" s="3" customFormat="1" x14ac:dyDescent="0.2">
      <c r="A1" s="25"/>
      <c r="B1" s="26"/>
      <c r="C1" s="2" t="s">
        <v>32</v>
      </c>
      <c r="D1" s="40"/>
      <c r="E1" s="41"/>
    </row>
    <row r="2" spans="1:26" x14ac:dyDescent="0.2">
      <c r="A2" s="4"/>
      <c r="B2" s="4"/>
      <c r="C2" s="4"/>
      <c r="D2" s="4"/>
      <c r="E2" s="4"/>
      <c r="F2" s="4"/>
      <c r="G2" s="4"/>
      <c r="H2" s="4"/>
      <c r="I2" s="4"/>
      <c r="J2" s="4"/>
      <c r="K2" s="4"/>
      <c r="L2" s="4"/>
      <c r="M2" s="4"/>
      <c r="N2" s="4"/>
      <c r="O2" s="4"/>
      <c r="P2" s="4"/>
      <c r="Q2" s="4"/>
      <c r="R2" s="4"/>
      <c r="S2" s="4"/>
      <c r="T2" s="4"/>
      <c r="U2" s="4"/>
      <c r="V2" s="4"/>
      <c r="W2" s="4"/>
      <c r="X2" s="4"/>
      <c r="Y2" s="4"/>
      <c r="Z2" s="4"/>
    </row>
    <row r="3" spans="1:26" ht="15" customHeight="1" x14ac:dyDescent="0.2">
      <c r="A3" s="17" t="s">
        <v>10</v>
      </c>
      <c r="B3" s="27" t="s">
        <v>11</v>
      </c>
      <c r="C3" s="28"/>
      <c r="D3" s="28"/>
      <c r="E3" s="28"/>
      <c r="F3" s="28"/>
      <c r="G3" s="28"/>
      <c r="H3" s="28"/>
      <c r="I3" s="28"/>
      <c r="J3" s="28"/>
      <c r="K3" s="29"/>
      <c r="L3" s="36" t="s">
        <v>26</v>
      </c>
      <c r="M3" s="37"/>
      <c r="N3" s="37"/>
      <c r="O3" s="37"/>
      <c r="P3" s="37"/>
      <c r="Q3" s="37"/>
      <c r="R3" s="37"/>
      <c r="S3" s="37"/>
      <c r="T3" s="37"/>
      <c r="U3" s="37"/>
      <c r="V3" s="37"/>
      <c r="W3" s="37"/>
      <c r="X3" s="37"/>
      <c r="Y3" s="37"/>
      <c r="Z3" s="30" t="s">
        <v>25</v>
      </c>
    </row>
    <row r="4" spans="1:26" ht="41.25" customHeight="1" x14ac:dyDescent="0.2">
      <c r="A4" s="24"/>
      <c r="B4" s="17" t="s">
        <v>12</v>
      </c>
      <c r="C4" s="17" t="s">
        <v>13</v>
      </c>
      <c r="D4" s="17" t="s">
        <v>0</v>
      </c>
      <c r="E4" s="17" t="s">
        <v>14</v>
      </c>
      <c r="F4" s="19" t="s">
        <v>27</v>
      </c>
      <c r="G4" s="20"/>
      <c r="H4" s="17" t="s">
        <v>15</v>
      </c>
      <c r="I4" s="17" t="s">
        <v>16</v>
      </c>
      <c r="J4" s="17" t="s">
        <v>17</v>
      </c>
      <c r="K4" s="17" t="s">
        <v>18</v>
      </c>
      <c r="L4" s="17" t="s">
        <v>19</v>
      </c>
      <c r="M4" s="17" t="s">
        <v>33</v>
      </c>
      <c r="N4" s="17" t="s">
        <v>20</v>
      </c>
      <c r="O4" s="21" t="s">
        <v>38</v>
      </c>
      <c r="P4" s="21" t="s">
        <v>35</v>
      </c>
      <c r="Q4" s="17" t="s">
        <v>22</v>
      </c>
      <c r="R4" s="21" t="s">
        <v>37</v>
      </c>
      <c r="S4" s="17" t="s">
        <v>21</v>
      </c>
      <c r="T4" s="21" t="s">
        <v>36</v>
      </c>
      <c r="U4" s="45" t="s">
        <v>24</v>
      </c>
      <c r="V4" s="46"/>
      <c r="W4" s="42" t="s">
        <v>23</v>
      </c>
      <c r="X4" s="42" t="s">
        <v>41</v>
      </c>
      <c r="Y4" s="42" t="s">
        <v>8</v>
      </c>
      <c r="Z4" s="31"/>
    </row>
    <row r="5" spans="1:26" ht="88.5" customHeight="1" x14ac:dyDescent="0.2">
      <c r="A5" s="18"/>
      <c r="B5" s="18"/>
      <c r="C5" s="18"/>
      <c r="D5" s="18"/>
      <c r="E5" s="18"/>
      <c r="F5" s="10" t="s">
        <v>1</v>
      </c>
      <c r="G5" s="10" t="s">
        <v>2</v>
      </c>
      <c r="H5" s="18"/>
      <c r="I5" s="18"/>
      <c r="J5" s="18"/>
      <c r="K5" s="18"/>
      <c r="L5" s="18"/>
      <c r="M5" s="18"/>
      <c r="N5" s="18"/>
      <c r="O5" s="22"/>
      <c r="P5" s="23"/>
      <c r="Q5" s="18"/>
      <c r="R5" s="22"/>
      <c r="S5" s="18"/>
      <c r="T5" s="22"/>
      <c r="U5" s="7" t="s">
        <v>1</v>
      </c>
      <c r="V5" s="7" t="s">
        <v>2</v>
      </c>
      <c r="W5" s="43"/>
      <c r="X5" s="43"/>
      <c r="Y5" s="43"/>
      <c r="Z5" s="32"/>
    </row>
    <row r="6" spans="1:26" ht="32" x14ac:dyDescent="0.2">
      <c r="A6" s="44" t="s">
        <v>61</v>
      </c>
      <c r="B6" s="12" t="s">
        <v>42</v>
      </c>
      <c r="C6" s="16" t="s">
        <v>58</v>
      </c>
      <c r="D6" s="12" t="s">
        <v>57</v>
      </c>
      <c r="E6" s="13" t="s">
        <v>47</v>
      </c>
      <c r="F6" s="14">
        <v>0</v>
      </c>
      <c r="G6" s="14">
        <v>1</v>
      </c>
      <c r="H6" s="15">
        <v>11327.5</v>
      </c>
      <c r="I6" s="15">
        <v>11209.25</v>
      </c>
      <c r="J6" s="12">
        <v>200.8</v>
      </c>
      <c r="K6" s="11">
        <f>I6-J6</f>
        <v>11008.45</v>
      </c>
      <c r="L6" s="48" t="s">
        <v>62</v>
      </c>
      <c r="M6" s="49" t="s">
        <v>63</v>
      </c>
      <c r="N6" s="49">
        <v>902.18</v>
      </c>
      <c r="O6" s="39">
        <f>N6-(J16+J17)</f>
        <v>840.9799999999999</v>
      </c>
      <c r="P6" s="38">
        <f>+O6/N6</f>
        <v>0.93216431310824888</v>
      </c>
      <c r="Q6" s="49">
        <v>902.18</v>
      </c>
      <c r="R6" s="33">
        <f>+Q6*P6</f>
        <v>840.9799999999999</v>
      </c>
      <c r="S6" s="34">
        <f>N6-Q6</f>
        <v>0</v>
      </c>
      <c r="T6" s="33">
        <f>+O6-R6</f>
        <v>0</v>
      </c>
      <c r="U6" s="53">
        <f>((F6*J6*Z6)+(F7*J7*Z6)+(F8*J8*Z6)+(F9*J9*Z6)+(F10*J10*Z6)+(F11*J11*Z6)+(F12*J12*Z6)+(F13*J13*Z6)+(F14*J14*Z6)+(F15*J15*Z6))/O6</f>
        <v>0</v>
      </c>
      <c r="V6" s="53">
        <f>((G6*J6*Z6)+(G7*J7*Z6)+(G8*J8*Z6)+(G9*J9*Z6)+(G10*J10*Z6)+(G11*J11*Z6)+(G12*J12*Z6)+(G13*J13*Z6)+(G14*J14*Z6)+(G15*J15*Z6))/O6</f>
        <v>0.80219741019512714</v>
      </c>
      <c r="W6" s="50">
        <f>1-(U6+V6)</f>
        <v>0.19780258980487286</v>
      </c>
      <c r="X6" s="51">
        <f>((U6+V6)*R6)</f>
        <v>674.63197802589798</v>
      </c>
      <c r="Y6" s="52"/>
      <c r="Z6" s="35">
        <f>O6/(J6+J7+J8+J9+J10+J11+J12+J13+J14+J15)</f>
        <v>0.99998810925219073</v>
      </c>
    </row>
    <row r="7" spans="1:26" ht="45" x14ac:dyDescent="0.2">
      <c r="A7" s="44"/>
      <c r="B7" s="12" t="s">
        <v>43</v>
      </c>
      <c r="C7" s="12" t="s">
        <v>44</v>
      </c>
      <c r="D7" s="12" t="s">
        <v>45</v>
      </c>
      <c r="E7" s="13" t="s">
        <v>46</v>
      </c>
      <c r="F7" s="14">
        <v>0</v>
      </c>
      <c r="G7" s="14">
        <v>1</v>
      </c>
      <c r="H7" s="15">
        <v>44527</v>
      </c>
      <c r="I7" s="15">
        <v>44247.95</v>
      </c>
      <c r="J7" s="12">
        <v>473.84</v>
      </c>
      <c r="K7" s="11">
        <f>I7-J7</f>
        <v>43774.11</v>
      </c>
      <c r="L7" s="48"/>
      <c r="M7" s="49"/>
      <c r="N7" s="49"/>
      <c r="O7" s="39"/>
      <c r="P7" s="38"/>
      <c r="Q7" s="49"/>
      <c r="R7" s="33"/>
      <c r="S7" s="34"/>
      <c r="T7" s="33"/>
      <c r="U7" s="53"/>
      <c r="V7" s="53"/>
      <c r="W7" s="50"/>
      <c r="X7" s="51"/>
      <c r="Y7" s="52"/>
      <c r="Z7" s="35"/>
    </row>
    <row r="8" spans="1:26" ht="32" x14ac:dyDescent="0.2">
      <c r="A8" s="44"/>
      <c r="B8" s="12" t="s">
        <v>50</v>
      </c>
      <c r="C8" s="12" t="s">
        <v>49</v>
      </c>
      <c r="D8" s="12" t="s">
        <v>57</v>
      </c>
      <c r="E8" s="13" t="s">
        <v>52</v>
      </c>
      <c r="F8" s="14">
        <v>0</v>
      </c>
      <c r="G8" s="14">
        <v>0</v>
      </c>
      <c r="H8" s="15">
        <v>0</v>
      </c>
      <c r="I8" s="15">
        <v>366.99</v>
      </c>
      <c r="J8" s="12">
        <v>56.04</v>
      </c>
      <c r="K8" s="11">
        <f t="shared" ref="K8:K15" si="0">I8-J8</f>
        <v>310.95</v>
      </c>
      <c r="L8" s="48"/>
      <c r="M8" s="49"/>
      <c r="N8" s="49"/>
      <c r="O8" s="39"/>
      <c r="P8" s="38"/>
      <c r="Q8" s="49"/>
      <c r="R8" s="33"/>
      <c r="S8" s="34"/>
      <c r="T8" s="33"/>
      <c r="U8" s="53"/>
      <c r="V8" s="53"/>
      <c r="W8" s="50"/>
      <c r="X8" s="51"/>
      <c r="Y8" s="52"/>
      <c r="Z8" s="35"/>
    </row>
    <row r="9" spans="1:26" ht="16" x14ac:dyDescent="0.2">
      <c r="A9" s="44"/>
      <c r="B9" s="12" t="s">
        <v>50</v>
      </c>
      <c r="C9" s="12" t="s">
        <v>49</v>
      </c>
      <c r="D9" s="12" t="s">
        <v>53</v>
      </c>
      <c r="E9" s="13" t="s">
        <v>52</v>
      </c>
      <c r="F9" s="14">
        <v>0</v>
      </c>
      <c r="G9" s="14">
        <v>0</v>
      </c>
      <c r="H9" s="15">
        <v>0</v>
      </c>
      <c r="I9" s="15">
        <v>468.31</v>
      </c>
      <c r="J9" s="12">
        <v>53.82</v>
      </c>
      <c r="K9" s="11">
        <f t="shared" si="0"/>
        <v>414.49</v>
      </c>
      <c r="L9" s="48"/>
      <c r="M9" s="49"/>
      <c r="N9" s="49"/>
      <c r="O9" s="39"/>
      <c r="P9" s="38"/>
      <c r="Q9" s="49"/>
      <c r="R9" s="33"/>
      <c r="S9" s="34"/>
      <c r="T9" s="33"/>
      <c r="U9" s="53"/>
      <c r="V9" s="53"/>
      <c r="W9" s="50"/>
      <c r="X9" s="51"/>
      <c r="Y9" s="52"/>
      <c r="Z9" s="35"/>
    </row>
    <row r="10" spans="1:26" ht="16" x14ac:dyDescent="0.2">
      <c r="A10" s="44"/>
      <c r="B10" s="12" t="s">
        <v>50</v>
      </c>
      <c r="C10" s="12" t="s">
        <v>49</v>
      </c>
      <c r="D10" s="12" t="s">
        <v>51</v>
      </c>
      <c r="E10" s="13" t="s">
        <v>52</v>
      </c>
      <c r="F10" s="14">
        <v>0</v>
      </c>
      <c r="G10" s="14">
        <v>0</v>
      </c>
      <c r="H10" s="15">
        <v>0</v>
      </c>
      <c r="I10" s="15">
        <v>481.52</v>
      </c>
      <c r="J10" s="12">
        <v>31.38</v>
      </c>
      <c r="K10" s="11">
        <f t="shared" si="0"/>
        <v>450.14</v>
      </c>
      <c r="L10" s="48"/>
      <c r="M10" s="49"/>
      <c r="N10" s="49"/>
      <c r="O10" s="39"/>
      <c r="P10" s="38"/>
      <c r="Q10" s="49"/>
      <c r="R10" s="33"/>
      <c r="S10" s="34"/>
      <c r="T10" s="33"/>
      <c r="U10" s="53"/>
      <c r="V10" s="53"/>
      <c r="W10" s="50"/>
      <c r="X10" s="51"/>
      <c r="Y10" s="52"/>
      <c r="Z10" s="35"/>
    </row>
    <row r="11" spans="1:26" ht="16" x14ac:dyDescent="0.2">
      <c r="A11" s="44"/>
      <c r="B11" s="12" t="s">
        <v>50</v>
      </c>
      <c r="C11" s="12" t="s">
        <v>49</v>
      </c>
      <c r="D11" s="12" t="s">
        <v>56</v>
      </c>
      <c r="E11" s="13" t="s">
        <v>52</v>
      </c>
      <c r="F11" s="14">
        <v>0</v>
      </c>
      <c r="G11" s="14">
        <v>0</v>
      </c>
      <c r="H11" s="15">
        <v>0</v>
      </c>
      <c r="I11" s="15">
        <v>496.3</v>
      </c>
      <c r="J11" s="12">
        <v>6.28</v>
      </c>
      <c r="K11" s="11">
        <f t="shared" si="0"/>
        <v>490.02000000000004</v>
      </c>
      <c r="L11" s="48"/>
      <c r="M11" s="49"/>
      <c r="N11" s="49"/>
      <c r="O11" s="39"/>
      <c r="P11" s="38"/>
      <c r="Q11" s="49"/>
      <c r="R11" s="33"/>
      <c r="S11" s="34"/>
      <c r="T11" s="33"/>
      <c r="U11" s="53"/>
      <c r="V11" s="53"/>
      <c r="W11" s="50"/>
      <c r="X11" s="51"/>
      <c r="Y11" s="52"/>
      <c r="Z11" s="35"/>
    </row>
    <row r="12" spans="1:26" ht="16" x14ac:dyDescent="0.2">
      <c r="A12" s="44"/>
      <c r="B12" s="12" t="s">
        <v>54</v>
      </c>
      <c r="C12" s="12" t="s">
        <v>49</v>
      </c>
      <c r="D12" s="12" t="s">
        <v>55</v>
      </c>
      <c r="E12" s="13" t="s">
        <v>52</v>
      </c>
      <c r="F12" s="14">
        <v>0</v>
      </c>
      <c r="G12" s="14">
        <v>0</v>
      </c>
      <c r="H12" s="15">
        <v>0</v>
      </c>
      <c r="I12" s="15">
        <v>288.91000000000003</v>
      </c>
      <c r="J12" s="12">
        <v>18.829999999999998</v>
      </c>
      <c r="K12" s="11">
        <f t="shared" si="0"/>
        <v>270.08000000000004</v>
      </c>
      <c r="L12" s="48"/>
      <c r="M12" s="49"/>
      <c r="N12" s="49"/>
      <c r="O12" s="39"/>
      <c r="P12" s="38"/>
      <c r="Q12" s="49"/>
      <c r="R12" s="33"/>
      <c r="S12" s="34"/>
      <c r="T12" s="33"/>
      <c r="U12" s="53"/>
      <c r="V12" s="53"/>
      <c r="W12" s="50"/>
      <c r="X12" s="51"/>
      <c r="Y12" s="52"/>
      <c r="Z12" s="35"/>
    </row>
    <row r="13" spans="1:26" x14ac:dyDescent="0.2">
      <c r="A13" s="44"/>
      <c r="B13" s="12"/>
      <c r="C13" s="12"/>
      <c r="D13" s="12"/>
      <c r="E13" s="13"/>
      <c r="F13" s="14">
        <v>0</v>
      </c>
      <c r="G13" s="14">
        <v>0</v>
      </c>
      <c r="H13" s="12"/>
      <c r="I13" s="12"/>
      <c r="J13" s="12"/>
      <c r="K13" s="11">
        <f t="shared" si="0"/>
        <v>0</v>
      </c>
      <c r="L13" s="48"/>
      <c r="M13" s="49"/>
      <c r="N13" s="49"/>
      <c r="O13" s="39"/>
      <c r="P13" s="38"/>
      <c r="Q13" s="49"/>
      <c r="R13" s="33"/>
      <c r="S13" s="34"/>
      <c r="T13" s="33"/>
      <c r="U13" s="53"/>
      <c r="V13" s="53"/>
      <c r="W13" s="50"/>
      <c r="X13" s="51"/>
      <c r="Y13" s="52"/>
      <c r="Z13" s="35"/>
    </row>
    <row r="14" spans="1:26" x14ac:dyDescent="0.2">
      <c r="A14" s="44"/>
      <c r="B14" s="12"/>
      <c r="C14" s="12"/>
      <c r="D14" s="12"/>
      <c r="E14" s="13"/>
      <c r="F14" s="14"/>
      <c r="G14" s="14"/>
      <c r="H14" s="12"/>
      <c r="I14" s="15"/>
      <c r="J14" s="12"/>
      <c r="K14" s="11">
        <f t="shared" si="0"/>
        <v>0</v>
      </c>
      <c r="L14" s="48"/>
      <c r="M14" s="49"/>
      <c r="N14" s="49"/>
      <c r="O14" s="39"/>
      <c r="P14" s="38"/>
      <c r="Q14" s="49"/>
      <c r="R14" s="33"/>
      <c r="S14" s="34"/>
      <c r="T14" s="33"/>
      <c r="U14" s="53"/>
      <c r="V14" s="53"/>
      <c r="W14" s="50"/>
      <c r="X14" s="51"/>
      <c r="Y14" s="52"/>
      <c r="Z14" s="35"/>
    </row>
    <row r="15" spans="1:26" x14ac:dyDescent="0.2">
      <c r="A15" s="44"/>
      <c r="B15" s="12"/>
      <c r="C15" s="12"/>
      <c r="D15" s="12"/>
      <c r="E15" s="13"/>
      <c r="F15" s="14"/>
      <c r="G15" s="14"/>
      <c r="H15" s="12"/>
      <c r="I15" s="12"/>
      <c r="J15" s="12"/>
      <c r="K15" s="11">
        <f t="shared" si="0"/>
        <v>0</v>
      </c>
      <c r="L15" s="48"/>
      <c r="M15" s="49"/>
      <c r="N15" s="49"/>
      <c r="O15" s="39"/>
      <c r="P15" s="38"/>
      <c r="Q15" s="49"/>
      <c r="R15" s="33"/>
      <c r="S15" s="34"/>
      <c r="T15" s="33"/>
      <c r="U15" s="53"/>
      <c r="V15" s="53"/>
      <c r="W15" s="50"/>
      <c r="X15" s="51"/>
      <c r="Y15" s="52"/>
      <c r="Z15" s="35"/>
    </row>
    <row r="16" spans="1:26" ht="67.5" customHeight="1" x14ac:dyDescent="0.2">
      <c r="A16" s="44"/>
      <c r="B16" s="12" t="s">
        <v>48</v>
      </c>
      <c r="C16" s="12" t="s">
        <v>49</v>
      </c>
      <c r="D16" s="12" t="s">
        <v>60</v>
      </c>
      <c r="E16" s="13" t="s">
        <v>59</v>
      </c>
      <c r="F16" s="14">
        <v>0</v>
      </c>
      <c r="G16" s="14">
        <v>0</v>
      </c>
      <c r="H16" s="12">
        <v>0</v>
      </c>
      <c r="I16" s="12">
        <v>0</v>
      </c>
      <c r="J16" s="12">
        <v>61.2</v>
      </c>
      <c r="K16" s="11">
        <f>I16-J16</f>
        <v>-61.2</v>
      </c>
      <c r="L16" s="48"/>
      <c r="M16" s="49"/>
      <c r="N16" s="49"/>
      <c r="O16" s="39"/>
      <c r="P16" s="38"/>
      <c r="Q16" s="49"/>
      <c r="R16" s="33"/>
      <c r="S16" s="34"/>
      <c r="T16" s="33"/>
      <c r="U16" s="53"/>
      <c r="V16" s="53"/>
      <c r="W16" s="50"/>
      <c r="X16" s="51"/>
      <c r="Y16" s="52"/>
      <c r="Z16" s="35"/>
    </row>
    <row r="17" spans="1:32" ht="67.5" customHeight="1" x14ac:dyDescent="0.2">
      <c r="A17" s="44"/>
      <c r="B17" s="12" t="s">
        <v>34</v>
      </c>
      <c r="C17" s="12" t="s">
        <v>49</v>
      </c>
      <c r="D17" s="12"/>
      <c r="E17" s="13"/>
      <c r="F17" s="14">
        <v>0</v>
      </c>
      <c r="G17" s="14">
        <v>0</v>
      </c>
      <c r="H17" s="12">
        <v>0</v>
      </c>
      <c r="I17" s="12">
        <v>0</v>
      </c>
      <c r="J17" s="12">
        <v>0</v>
      </c>
      <c r="K17" s="11">
        <f t="shared" ref="K17" si="1">I17-J17</f>
        <v>0</v>
      </c>
      <c r="L17" s="48"/>
      <c r="M17" s="49"/>
      <c r="N17" s="49"/>
      <c r="O17" s="39"/>
      <c r="P17" s="38"/>
      <c r="Q17" s="49"/>
      <c r="R17" s="33"/>
      <c r="S17" s="34"/>
      <c r="T17" s="33"/>
      <c r="U17" s="53"/>
      <c r="V17" s="53"/>
      <c r="W17" s="50"/>
      <c r="X17" s="51"/>
      <c r="Y17" s="52"/>
      <c r="Z17" s="35"/>
    </row>
    <row r="18" spans="1:32" ht="67.5" customHeight="1" x14ac:dyDescent="0.2">
      <c r="A18" s="9" t="s">
        <v>9</v>
      </c>
      <c r="B18" s="47"/>
      <c r="C18" s="47"/>
      <c r="D18" s="47"/>
      <c r="E18" s="47"/>
      <c r="F18" s="47"/>
      <c r="G18" s="47"/>
      <c r="H18" s="47"/>
      <c r="I18" s="47"/>
      <c r="J18" s="47"/>
      <c r="K18" s="47"/>
      <c r="L18" s="47"/>
      <c r="M18" s="47"/>
      <c r="N18" s="47"/>
      <c r="O18" s="47"/>
      <c r="P18" s="47"/>
      <c r="Q18" s="47"/>
      <c r="R18" s="47"/>
      <c r="S18" s="47"/>
      <c r="T18" s="47"/>
      <c r="U18" s="47"/>
      <c r="V18" s="47"/>
      <c r="W18" s="47"/>
      <c r="X18" s="47"/>
      <c r="Y18" s="47"/>
      <c r="Z18" s="47"/>
    </row>
    <row r="20" spans="1:32" x14ac:dyDescent="0.2">
      <c r="A20" s="8"/>
    </row>
    <row r="22" spans="1:32" x14ac:dyDescent="0.2">
      <c r="A22" s="5" t="s">
        <v>3</v>
      </c>
      <c r="B22" s="5"/>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row>
    <row r="23" spans="1:32" x14ac:dyDescent="0.2">
      <c r="A23" s="5" t="s">
        <v>4</v>
      </c>
      <c r="B23" s="5"/>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2" x14ac:dyDescent="0.2">
      <c r="A24" s="5" t="s">
        <v>5</v>
      </c>
      <c r="B24" s="5"/>
      <c r="C24" s="4"/>
      <c r="D24" s="4"/>
      <c r="E24" s="4"/>
      <c r="F24" s="4"/>
      <c r="G24" s="4"/>
      <c r="H24" s="4"/>
      <c r="I24" s="4"/>
      <c r="J24" s="4"/>
      <c r="K24" s="4"/>
      <c r="L24" s="4"/>
      <c r="M24" s="6"/>
      <c r="N24" s="6"/>
      <c r="O24" s="6"/>
      <c r="P24" s="6"/>
      <c r="Q24" s="4"/>
      <c r="R24" s="4"/>
      <c r="S24" s="4"/>
      <c r="T24" s="4"/>
      <c r="U24" s="4"/>
      <c r="V24" s="4"/>
      <c r="W24" s="4"/>
      <c r="X24" s="4"/>
      <c r="Y24" s="4"/>
      <c r="Z24" s="4"/>
      <c r="AA24" s="4"/>
      <c r="AB24" s="4"/>
      <c r="AC24" s="4"/>
      <c r="AD24" s="4"/>
      <c r="AE24" s="4"/>
      <c r="AF24" s="4"/>
    </row>
    <row r="25" spans="1:32" x14ac:dyDescent="0.2">
      <c r="A25" s="5" t="s">
        <v>6</v>
      </c>
      <c r="B25" s="5"/>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1:32" x14ac:dyDescent="0.2">
      <c r="A26" s="5" t="s">
        <v>7</v>
      </c>
      <c r="B26" s="5"/>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row>
    <row r="27" spans="1:32" x14ac:dyDescent="0.2">
      <c r="A27" s="5" t="s">
        <v>29</v>
      </c>
      <c r="B27" s="5"/>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row>
    <row r="28" spans="1:32" x14ac:dyDescent="0.2">
      <c r="A28" s="5" t="s">
        <v>30</v>
      </c>
      <c r="B28" s="5"/>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row>
    <row r="29" spans="1:32" x14ac:dyDescent="0.2">
      <c r="A29" s="5" t="s">
        <v>31</v>
      </c>
      <c r="B29" s="5"/>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1:32" x14ac:dyDescent="0.2">
      <c r="A30" s="5" t="s">
        <v>39</v>
      </c>
      <c r="B30" s="5"/>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32" x14ac:dyDescent="0.2">
      <c r="A31" s="5" t="s">
        <v>40</v>
      </c>
      <c r="B31" s="5"/>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32" ht="21" x14ac:dyDescent="0.2">
      <c r="A32" s="5" t="s">
        <v>28</v>
      </c>
      <c r="B32" s="5"/>
    </row>
    <row r="34" spans="1:1" x14ac:dyDescent="0.2">
      <c r="A34" s="5"/>
    </row>
    <row r="36" spans="1:1" x14ac:dyDescent="0.2">
      <c r="A36" s="5"/>
    </row>
  </sheetData>
  <mergeCells count="45">
    <mergeCell ref="X6:X17"/>
    <mergeCell ref="Y6:Y17"/>
    <mergeCell ref="Z6:Z17"/>
    <mergeCell ref="B18:Z18"/>
    <mergeCell ref="R6:R17"/>
    <mergeCell ref="S6:S17"/>
    <mergeCell ref="T6:T17"/>
    <mergeCell ref="U6:U17"/>
    <mergeCell ref="V6:V17"/>
    <mergeCell ref="W6:W17"/>
    <mergeCell ref="W4:W5"/>
    <mergeCell ref="X4:X5"/>
    <mergeCell ref="Y4:Y5"/>
    <mergeCell ref="A6:A17"/>
    <mergeCell ref="L6:L17"/>
    <mergeCell ref="M6:M17"/>
    <mergeCell ref="N6:N17"/>
    <mergeCell ref="O6:O17"/>
    <mergeCell ref="P6:P17"/>
    <mergeCell ref="Q6:Q17"/>
    <mergeCell ref="P4:P5"/>
    <mergeCell ref="Q4:Q5"/>
    <mergeCell ref="R4:R5"/>
    <mergeCell ref="S4:S5"/>
    <mergeCell ref="T4:T5"/>
    <mergeCell ref="U4:V4"/>
    <mergeCell ref="J4:J5"/>
    <mergeCell ref="K4:K5"/>
    <mergeCell ref="L4:L5"/>
    <mergeCell ref="M4:M5"/>
    <mergeCell ref="N4:N5"/>
    <mergeCell ref="O4:O5"/>
    <mergeCell ref="C4:C5"/>
    <mergeCell ref="D4:D5"/>
    <mergeCell ref="E4:E5"/>
    <mergeCell ref="F4:G4"/>
    <mergeCell ref="H4:H5"/>
    <mergeCell ref="I4:I5"/>
    <mergeCell ref="A1:B1"/>
    <mergeCell ref="D1:E1"/>
    <mergeCell ref="A3:A5"/>
    <mergeCell ref="B3:K3"/>
    <mergeCell ref="L3:Y3"/>
    <mergeCell ref="Z3:Z5"/>
    <mergeCell ref="B4:B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831f8eb-a8e0-4cf7-8af8-906554f0dfb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53EB3C88C4F1E4FA9FBA7484794D917" ma:contentTypeVersion="12" ma:contentTypeDescription="Ein neues Dokument erstellen." ma:contentTypeScope="" ma:versionID="7f3c06fe2e22fde13a05d9629dec72f9">
  <xsd:schema xmlns:xsd="http://www.w3.org/2001/XMLSchema" xmlns:xs="http://www.w3.org/2001/XMLSchema" xmlns:p="http://schemas.microsoft.com/office/2006/metadata/properties" xmlns:ns2="8831f8eb-a8e0-4cf7-8af8-906554f0dfb4" xmlns:ns3="6ea72fc8-f7ab-42fa-85cf-fcc972111add" targetNamespace="http://schemas.microsoft.com/office/2006/metadata/properties" ma:root="true" ma:fieldsID="a45a16f3636f511bdb1596dae94d29ea" ns2:_="" ns3:_="">
    <xsd:import namespace="8831f8eb-a8e0-4cf7-8af8-906554f0dfb4"/>
    <xsd:import namespace="6ea72fc8-f7ab-42fa-85cf-fcc972111ad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31f8eb-a8e0-4cf7-8af8-906554f0df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a72fc8-f7ab-42fa-85cf-fcc972111add"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E4AA37-AFAC-45E6-B8CD-5E7C299F7A75}">
  <ds:schemaRefs>
    <ds:schemaRef ds:uri="http://purl.org/dc/terms/"/>
    <ds:schemaRef ds:uri="http://schemas.openxmlformats.org/package/2006/metadata/core-properties"/>
    <ds:schemaRef ds:uri="http://schemas.microsoft.com/office/2006/documentManagement/types"/>
    <ds:schemaRef ds:uri="3476abce-db10-4760-8559-aece0b26fbc3"/>
    <ds:schemaRef ds:uri="http://purl.org/dc/elements/1.1/"/>
    <ds:schemaRef ds:uri="http://schemas.microsoft.com/office/2006/metadata/properties"/>
    <ds:schemaRef ds:uri="92a26cde-50c9-45ff-9442-421024ed15fa"/>
    <ds:schemaRef ds:uri="http://schemas.microsoft.com/office/infopath/2007/PartnerControls"/>
    <ds:schemaRef ds:uri="http://www.w3.org/XML/1998/namespace"/>
    <ds:schemaRef ds:uri="http://purl.org/dc/dcmitype/"/>
    <ds:schemaRef ds:uri="7dc31fa0-27e7-4171-8666-9736c333da37"/>
  </ds:schemaRefs>
</ds:datastoreItem>
</file>

<file path=customXml/itemProps2.xml><?xml version="1.0" encoding="utf-8"?>
<ds:datastoreItem xmlns:ds="http://schemas.openxmlformats.org/officeDocument/2006/customXml" ds:itemID="{5DEE9DAF-B8BA-40EE-9911-DAA1BE1003F3}"/>
</file>

<file path=customXml/itemProps3.xml><?xml version="1.0" encoding="utf-8"?>
<ds:datastoreItem xmlns:ds="http://schemas.openxmlformats.org/officeDocument/2006/customXml" ds:itemID="{BA0F9A5E-8808-423D-ACD2-4BD663C455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2024-05-02T05:55:51Z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0x010100E53EB3C88C4F1E4FA9FBA7484794D917</vt:lpwstr>
  </property>
</Properties>
</file>